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IBC\Gho Agro\Liquidation\Claims\Annexure\"/>
    </mc:Choice>
  </mc:AlternateContent>
  <xr:revisionPtr revIDLastSave="0" documentId="13_ncr:1_{5ED09B50-CC3E-4E9F-B0F3-C239F23A37FD}" xr6:coauthVersionLast="47" xr6:coauthVersionMax="47" xr10:uidLastSave="{00000000-0000-0000-0000-000000000000}"/>
  <bookViews>
    <workbookView xWindow="-108" yWindow="-108" windowWidth="23256" windowHeight="12456" xr2:uid="{00000000-000D-0000-FFFF-FFFF00000000}"/>
  </bookViews>
  <sheets>
    <sheet name="summary" sheetId="7" r:id="rId1"/>
    <sheet name="secured FC" sheetId="6" r:id="rId2"/>
  </sheets>
  <definedNames>
    <definedName name="_xlnm.Print_Area" localSheetId="1">'secured FC'!$A$1:$P$13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7" l="1"/>
  <c r="H11" i="7"/>
  <c r="J4" i="7"/>
  <c r="J11" i="7" s="1"/>
  <c r="O15" i="6" l="1"/>
  <c r="N15" i="6"/>
  <c r="G15" i="6"/>
  <c r="E15" i="6"/>
  <c r="K14" i="6" s="1"/>
  <c r="D15" i="6"/>
  <c r="F11" i="7"/>
  <c r="K9" i="6" l="1"/>
  <c r="K11" i="6"/>
  <c r="K12" i="6"/>
  <c r="K13" i="6"/>
  <c r="K15" i="6" l="1"/>
</calcChain>
</file>

<file path=xl/sharedStrings.xml><?xml version="1.0" encoding="utf-8"?>
<sst xmlns="http://schemas.openxmlformats.org/spreadsheetml/2006/main" count="84" uniqueCount="67">
  <si>
    <t>SL. NO.</t>
  </si>
  <si>
    <t>NAME OF CREDITOR</t>
  </si>
  <si>
    <t>DETAILS OF CLAIMS RECEIVED</t>
  </si>
  <si>
    <t>DATE OF RECEIPT</t>
  </si>
  <si>
    <t>AMOUNT CLAIMED</t>
  </si>
  <si>
    <t>AMOUNT OF CLAIM ADMITTED</t>
  </si>
  <si>
    <t>NATURE OF CLAIM</t>
  </si>
  <si>
    <t>AMOUNT COVERED BY SECURITY INTEREST</t>
  </si>
  <si>
    <t>AMOUNT COVERED BY GUARANTEE</t>
  </si>
  <si>
    <t>DETAILS OF CLAIM ADMITTED</t>
  </si>
  <si>
    <t>AMOUNT OF CONTINGENT CLAIM</t>
  </si>
  <si>
    <t>AMOUNT OF ANY MUTUAL DUES, THAT MAY BE SET OFF</t>
  </si>
  <si>
    <t>AMOUNT OF CLAIM UNDER VERIFICATION</t>
  </si>
  <si>
    <t>REMARKS  IF ANY</t>
  </si>
  <si>
    <t>AMOUNT OF CLAIM NOT ACCEPTED</t>
  </si>
  <si>
    <t>NIL</t>
  </si>
  <si>
    <t xml:space="preserve">     LIST OF SECURED FINANCIAL (OTHER THAN FINANCIAL CREDITORS BELONGING TO ANY CLASS OF CREDITORS)</t>
  </si>
  <si>
    <t>DATE OF COMMENCEMENT OF LIQUIDATION 06.08.2018</t>
  </si>
  <si>
    <t>Whether Security interest relinquished Yes or NO</t>
  </si>
  <si>
    <t>Details of security interest</t>
  </si>
  <si>
    <t>LIST OF STAKEHOLDERS  AS ON  06.08.2018 AND UPDATED TILL 15.11.22</t>
  </si>
  <si>
    <t>YES</t>
  </si>
  <si>
    <t xml:space="preserve"> NAME OF THE CORPORATE DEBTOR :  GB ENGINEERING ENTERPRISES  PRIVATE  LIMITED</t>
  </si>
  <si>
    <t>Sl.No.</t>
  </si>
  <si>
    <t>Stakeholders</t>
  </si>
  <si>
    <t>No. admitted</t>
  </si>
  <si>
    <t>Amount claimed Rs</t>
  </si>
  <si>
    <t>Amt admitted Rs.</t>
  </si>
  <si>
    <t>Rejected  in Rs.</t>
  </si>
  <si>
    <t>I</t>
  </si>
  <si>
    <t>Secured Financial Creditors</t>
  </si>
  <si>
    <t>II</t>
  </si>
  <si>
    <t>III</t>
  </si>
  <si>
    <t>Contingent</t>
  </si>
  <si>
    <t>IV</t>
  </si>
  <si>
    <t>Employees</t>
  </si>
  <si>
    <t>V</t>
  </si>
  <si>
    <t>OC</t>
  </si>
  <si>
    <t>VI</t>
  </si>
  <si>
    <t>Government</t>
  </si>
  <si>
    <t>Citibank, N.A.</t>
  </si>
  <si>
    <t>09.02.2023</t>
  </si>
  <si>
    <t>Siemens Financial Services Private Limited</t>
  </si>
  <si>
    <t>10.02.2023</t>
  </si>
  <si>
    <t>08.02.2023</t>
  </si>
  <si>
    <t>Kotak Mahindra Prime Limited</t>
  </si>
  <si>
    <t>Samunnati Financial Intermediation &amp; Services Pvt. Ltd</t>
  </si>
  <si>
    <t>25.01.2023</t>
  </si>
  <si>
    <t>Shriram Finance Limited</t>
  </si>
  <si>
    <t>Loan - Principal and Interest oustanding</t>
  </si>
  <si>
    <t>Asset leased out to the CD</t>
  </si>
  <si>
    <t>NA</t>
  </si>
  <si>
    <t xml:space="preserve">NIL </t>
  </si>
  <si>
    <t>Clarification sought from the claimant</t>
  </si>
  <si>
    <t>Vehicle Loan</t>
  </si>
  <si>
    <t>Punjab National Bank Total claim : 682189017
CIRP exp 2615176</t>
  </si>
  <si>
    <t>Note:1</t>
  </si>
  <si>
    <t>Vehicles</t>
  </si>
  <si>
    <t>Workman</t>
  </si>
  <si>
    <t>GHO AGRO PRIVATE LIMITED 
CLAIMS ON LIQUIDATION</t>
  </si>
  <si>
    <t>Unsecured Financial Creditors</t>
  </si>
  <si>
    <t>No. claimed</t>
  </si>
  <si>
    <t>Total</t>
  </si>
  <si>
    <r>
      <rPr>
        <b/>
        <sz val="11"/>
        <color theme="1"/>
        <rFont val="Calibri"/>
        <family val="2"/>
        <scheme val="minor"/>
      </rPr>
      <t xml:space="preserve">Note 1: </t>
    </r>
    <r>
      <rPr>
        <sz val="11"/>
        <color theme="1"/>
        <rFont val="Calibri"/>
        <family val="2"/>
        <scheme val="minor"/>
      </rPr>
      <t xml:space="preserve"> First charge on the land and buildings, Plant and Machinery, Block of Assets, Book Debts and other movable current assets movable and immovable assets in the name of the Company located in factory godowns or other places of Gho Agro Private Limited. 
Stock of Raw Materials, stores, Work in progress, FG and Secured Debtors, book debts, outstanding decrees, money receivables, subsidies, bill contracts, investments and current assets of Gho Agro Private Limited
Property owned by Vimalraj Chordia and Hemant Raj Chordia in S.No. 147/2A, 147/3A, 148/15A, 148/16, 148/17, 144/3A, 144.3B, 144.4A, 144/8, 142/12, 142/13, 148/18, 148/19 at Nagar village, Ullundurpet taluk, Villupuram dist 606 107 within sub registration limit of Ullundurpet covering total extant of 8.19 acres
</t>
    </r>
  </si>
  <si>
    <t>% share in total claims admitted</t>
  </si>
  <si>
    <t>Other Stakeholder - Preference Shareholder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</si>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</sst>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Red]0.00"/>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1"/>
      <color theme="1"/>
      <name val="Times New Roman"/>
      <family val="1"/>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2" fillId="0" borderId="0" applyFont="0" applyFill="0" applyBorder="0" applyAlignment="0" applyProtection="0"/>
  </cellStyleXfs>
  <cellXfs count="65">
    <xf numFmtId="0" fontId="0" fillId="0" borderId="0" xfId="0"/>
    <xf numFmtId="0" fontId="0" fillId="0" borderId="0" xfId="0" applyAlignment="1">
      <alignment horizontal="center" vertical="top"/>
    </xf>
    <xf numFmtId="0" fontId="1" fillId="0" borderId="0" xfId="0" applyFont="1" applyAlignment="1">
      <alignment horizontal="left" vertical="top"/>
    </xf>
    <xf numFmtId="0" fontId="1" fillId="0" borderId="0" xfId="0" applyFont="1" applyAlignment="1">
      <alignment horizontal="center" vertical="top"/>
    </xf>
    <xf numFmtId="0" fontId="1" fillId="0" borderId="1" xfId="0" applyFont="1" applyBorder="1" applyAlignment="1">
      <alignment vertical="top" wrapText="1"/>
    </xf>
    <xf numFmtId="0" fontId="0" fillId="0" borderId="1" xfId="0" applyBorder="1" applyAlignment="1">
      <alignment wrapText="1"/>
    </xf>
    <xf numFmtId="4" fontId="0" fillId="0" borderId="0" xfId="0" applyNumberFormat="1"/>
    <xf numFmtId="0" fontId="0" fillId="0" borderId="1" xfId="0" applyBorder="1"/>
    <xf numFmtId="165" fontId="0" fillId="0" borderId="0" xfId="0" applyNumberFormat="1"/>
    <xf numFmtId="0" fontId="3" fillId="0" borderId="1" xfId="0" applyFont="1" applyBorder="1" applyAlignment="1">
      <alignment vertical="top" wrapText="1"/>
    </xf>
    <xf numFmtId="2" fontId="3" fillId="0" borderId="1"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0" fontId="0" fillId="0" borderId="2"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vertical="top" wrapText="1"/>
    </xf>
    <xf numFmtId="164" fontId="2" fillId="0" borderId="1" xfId="1" applyNumberFormat="1" applyFont="1" applyBorder="1" applyAlignment="1">
      <alignment vertical="top" wrapText="1"/>
    </xf>
    <xf numFmtId="0" fontId="0" fillId="0" borderId="1" xfId="0" applyBorder="1" applyAlignment="1">
      <alignment vertical="top"/>
    </xf>
    <xf numFmtId="0" fontId="0" fillId="0" borderId="1" xfId="0" applyBorder="1" applyAlignment="1">
      <alignment horizontal="center" vertical="top"/>
    </xf>
    <xf numFmtId="0" fontId="0" fillId="0" borderId="3" xfId="0" applyBorder="1" applyAlignment="1">
      <alignment horizontal="center" vertical="top"/>
    </xf>
    <xf numFmtId="2" fontId="2" fillId="0" borderId="1" xfId="1" applyNumberFormat="1" applyFont="1" applyBorder="1" applyAlignment="1">
      <alignment vertical="top" wrapText="1"/>
    </xf>
    <xf numFmtId="2" fontId="2" fillId="0" borderId="1" xfId="1" applyNumberFormat="1" applyFont="1" applyBorder="1" applyAlignment="1">
      <alignment horizontal="right" vertical="top" wrapText="1"/>
    </xf>
    <xf numFmtId="2" fontId="0" fillId="0" borderId="1" xfId="0" applyNumberFormat="1" applyBorder="1" applyAlignment="1">
      <alignment vertical="top"/>
    </xf>
    <xf numFmtId="43" fontId="0" fillId="0" borderId="1" xfId="1" applyFont="1" applyBorder="1"/>
    <xf numFmtId="0" fontId="1" fillId="0" borderId="1" xfId="0" applyFont="1" applyBorder="1" applyAlignment="1">
      <alignment horizontal="center" vertical="top"/>
    </xf>
    <xf numFmtId="164" fontId="0" fillId="0" borderId="1" xfId="1" applyNumberFormat="1" applyFont="1" applyBorder="1"/>
    <xf numFmtId="1" fontId="0" fillId="0" borderId="1" xfId="1" applyNumberFormat="1" applyFont="1" applyBorder="1"/>
    <xf numFmtId="0" fontId="1" fillId="0" borderId="1" xfId="0" applyFont="1" applyBorder="1" applyAlignment="1">
      <alignment horizontal="center" vertical="top" wrapText="1"/>
    </xf>
    <xf numFmtId="1" fontId="0" fillId="0" borderId="1" xfId="0" applyNumberFormat="1" applyBorder="1" applyAlignment="1">
      <alignment horizontal="center" vertical="top"/>
    </xf>
    <xf numFmtId="1" fontId="2" fillId="0" borderId="1" xfId="1" applyNumberFormat="1" applyFont="1" applyBorder="1" applyAlignment="1">
      <alignment horizontal="center" vertical="top" wrapText="1"/>
    </xf>
    <xf numFmtId="43" fontId="0" fillId="0" borderId="1" xfId="0" applyNumberFormat="1" applyBorder="1" applyAlignment="1">
      <alignment vertical="top"/>
    </xf>
    <xf numFmtId="1" fontId="2" fillId="0" borderId="1" xfId="1" applyNumberFormat="1" applyFont="1" applyBorder="1" applyAlignment="1">
      <alignment vertical="top" wrapText="1"/>
    </xf>
    <xf numFmtId="4" fontId="1" fillId="0" borderId="1" xfId="0" applyNumberFormat="1" applyFont="1" applyBorder="1" applyAlignment="1">
      <alignment horizontal="right" vertical="top"/>
    </xf>
    <xf numFmtId="3" fontId="1" fillId="0" borderId="1" xfId="0" applyNumberFormat="1" applyFont="1" applyBorder="1" applyAlignment="1">
      <alignment horizontal="center" vertical="top"/>
    </xf>
    <xf numFmtId="43" fontId="1" fillId="0" borderId="1" xfId="0" applyNumberFormat="1" applyFont="1" applyBorder="1" applyAlignment="1">
      <alignment vertical="top"/>
    </xf>
    <xf numFmtId="164" fontId="1" fillId="0" borderId="1" xfId="0" applyNumberFormat="1" applyFont="1" applyBorder="1" applyAlignment="1">
      <alignment horizontal="center" vertical="top"/>
    </xf>
    <xf numFmtId="0" fontId="3" fillId="0" borderId="5" xfId="0" applyFont="1" applyBorder="1" applyAlignment="1">
      <alignment vertical="top" wrapText="1"/>
    </xf>
    <xf numFmtId="0" fontId="0" fillId="0" borderId="5" xfId="0" applyBorder="1" applyAlignment="1">
      <alignment horizontal="center" vertical="top"/>
    </xf>
    <xf numFmtId="2" fontId="0" fillId="0" borderId="5" xfId="0" applyNumberFormat="1" applyBorder="1" applyAlignment="1">
      <alignment horizontal="right" vertical="top"/>
    </xf>
    <xf numFmtId="4" fontId="0" fillId="0" borderId="5" xfId="0" applyNumberFormat="1" applyBorder="1" applyAlignment="1">
      <alignment horizontal="center" vertical="top"/>
    </xf>
    <xf numFmtId="43" fontId="0" fillId="0" borderId="5" xfId="0" applyNumberFormat="1" applyBorder="1" applyAlignment="1">
      <alignment vertical="top"/>
    </xf>
    <xf numFmtId="0" fontId="0" fillId="0" borderId="1" xfId="0" applyBorder="1" applyAlignment="1">
      <alignment horizontal="center" vertical="top" wrapText="1"/>
    </xf>
    <xf numFmtId="2" fontId="2" fillId="0" borderId="1" xfId="1" applyNumberFormat="1" applyFont="1" applyBorder="1" applyAlignment="1">
      <alignment horizontal="center" vertical="top" wrapText="1"/>
    </xf>
    <xf numFmtId="0" fontId="0" fillId="0" borderId="0" xfId="0" applyAlignment="1">
      <alignment vertical="top"/>
    </xf>
    <xf numFmtId="0" fontId="1" fillId="0" borderId="0" xfId="0" applyFont="1" applyAlignment="1">
      <alignment vertical="top"/>
    </xf>
    <xf numFmtId="1" fontId="0" fillId="0" borderId="5" xfId="0" applyNumberFormat="1" applyBorder="1" applyAlignment="1">
      <alignment horizontal="center" vertical="top"/>
    </xf>
    <xf numFmtId="1" fontId="1" fillId="0" borderId="1" xfId="0" applyNumberFormat="1" applyFont="1" applyBorder="1" applyAlignment="1">
      <alignment horizontal="center" vertical="top"/>
    </xf>
    <xf numFmtId="164" fontId="0" fillId="0" borderId="1" xfId="1" applyNumberFormat="1" applyFont="1" applyBorder="1" applyAlignment="1">
      <alignment horizontal="right" vertical="top"/>
    </xf>
    <xf numFmtId="164" fontId="5" fillId="0" borderId="1" xfId="1" applyNumberFormat="1" applyFont="1" applyFill="1" applyBorder="1" applyAlignment="1">
      <alignment horizontal="right" wrapText="1"/>
    </xf>
    <xf numFmtId="164" fontId="4" fillId="0" borderId="1" xfId="1" applyNumberFormat="1" applyFont="1" applyBorder="1" applyAlignment="1">
      <alignment horizontal="center" vertical="top"/>
    </xf>
    <xf numFmtId="164" fontId="0" fillId="0" borderId="1" xfId="1" applyNumberFormat="1" applyFont="1" applyBorder="1" applyAlignment="1">
      <alignment horizontal="right"/>
    </xf>
    <xf numFmtId="164" fontId="4" fillId="0" borderId="1" xfId="1" applyNumberFormat="1" applyFont="1" applyBorder="1" applyAlignment="1">
      <alignment vertical="top" wrapText="1"/>
    </xf>
    <xf numFmtId="164" fontId="4" fillId="0" borderId="1" xfId="0" applyNumberFormat="1" applyFont="1" applyBorder="1" applyAlignment="1">
      <alignment horizontal="right" vertical="top"/>
    </xf>
    <xf numFmtId="164" fontId="0" fillId="0" borderId="1" xfId="1" applyNumberFormat="1" applyFont="1" applyBorder="1" applyAlignment="1">
      <alignment vertical="top"/>
    </xf>
    <xf numFmtId="164" fontId="0" fillId="0" borderId="1" xfId="1" applyNumberFormat="1" applyFont="1" applyBorder="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Alignment="1">
      <alignment horizontal="left" vertical="top" wrapText="1"/>
    </xf>
    <xf numFmtId="0" fontId="1" fillId="0" borderId="0" xfId="0" applyFont="1" applyAlignment="1">
      <alignment horizontal="left" vertical="top"/>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top"/>
    </xf>
    <xf numFmtId="0" fontId="1" fillId="0" borderId="1" xfId="0" applyFont="1" applyBorder="1" applyAlignment="1">
      <alignment horizontal="center"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J12"/>
  <sheetViews>
    <sheetView tabSelected="1" workbookViewId="0">
      <selection activeCell="H11" sqref="H11:J11"/>
    </sheetView>
  </sheetViews>
  <sheetFormatPr defaultRowHeight="14.4" x14ac:dyDescent="0.3"/>
  <cols>
    <col min="3" max="3" width="6.44140625" customWidth="1"/>
    <col min="4" max="4" width="27.6640625" customWidth="1"/>
    <col min="5" max="5" width="13.6640625" customWidth="1"/>
    <col min="6" max="6" width="18" customWidth="1"/>
    <col min="7" max="7" width="11.5546875" customWidth="1"/>
    <col min="8" max="8" width="18.44140625" customWidth="1"/>
    <col min="9" max="9" width="14.6640625" customWidth="1"/>
    <col min="10" max="10" width="16" customWidth="1"/>
  </cols>
  <sheetData>
    <row r="1" spans="3:10" ht="32.4" customHeight="1" x14ac:dyDescent="0.3">
      <c r="C1" s="54" t="s">
        <v>59</v>
      </c>
      <c r="D1" s="55"/>
      <c r="E1" s="55"/>
      <c r="F1" s="55"/>
      <c r="G1" s="55"/>
      <c r="H1" s="55"/>
      <c r="I1" s="55"/>
      <c r="J1" s="55"/>
    </row>
    <row r="2" spans="3:10" ht="24" customHeight="1" x14ac:dyDescent="0.3">
      <c r="C2" s="7" t="s">
        <v>23</v>
      </c>
      <c r="D2" s="7" t="s">
        <v>24</v>
      </c>
      <c r="E2" s="5" t="s">
        <v>61</v>
      </c>
      <c r="F2" s="7" t="s">
        <v>26</v>
      </c>
      <c r="G2" s="5" t="s">
        <v>25</v>
      </c>
      <c r="H2" s="5" t="s">
        <v>27</v>
      </c>
      <c r="I2" s="5" t="s">
        <v>28</v>
      </c>
      <c r="J2" s="5" t="s">
        <v>33</v>
      </c>
    </row>
    <row r="3" spans="3:10" x14ac:dyDescent="0.3">
      <c r="C3" s="7" t="s">
        <v>29</v>
      </c>
      <c r="D3" s="7" t="s">
        <v>30</v>
      </c>
      <c r="E3" s="7">
        <v>6</v>
      </c>
      <c r="F3" s="46">
        <v>973821707.86000001</v>
      </c>
      <c r="G3" s="24">
        <v>5</v>
      </c>
      <c r="H3" s="49">
        <v>913506395.86000001</v>
      </c>
      <c r="I3" s="25">
        <v>0</v>
      </c>
      <c r="J3" s="49">
        <v>60315312</v>
      </c>
    </row>
    <row r="4" spans="3:10" x14ac:dyDescent="0.3">
      <c r="C4" s="7" t="s">
        <v>31</v>
      </c>
      <c r="D4" s="7" t="s">
        <v>60</v>
      </c>
      <c r="E4" s="7">
        <v>4</v>
      </c>
      <c r="F4" s="47">
        <v>57241917</v>
      </c>
      <c r="G4" s="25">
        <v>0</v>
      </c>
      <c r="H4" s="24">
        <v>0</v>
      </c>
      <c r="I4" s="25">
        <v>0</v>
      </c>
      <c r="J4" s="49">
        <f>F4</f>
        <v>57241917</v>
      </c>
    </row>
    <row r="5" spans="3:10" x14ac:dyDescent="0.3">
      <c r="C5" s="7" t="s">
        <v>32</v>
      </c>
      <c r="D5" s="7" t="s">
        <v>58</v>
      </c>
      <c r="E5" s="7">
        <v>0</v>
      </c>
      <c r="F5" s="24">
        <v>0</v>
      </c>
      <c r="G5" s="25">
        <v>0</v>
      </c>
      <c r="H5" s="24">
        <v>0</v>
      </c>
      <c r="I5" s="25">
        <v>0</v>
      </c>
      <c r="J5" s="24">
        <v>0</v>
      </c>
    </row>
    <row r="6" spans="3:10" x14ac:dyDescent="0.3">
      <c r="C6" s="7" t="s">
        <v>34</v>
      </c>
      <c r="D6" s="7" t="s">
        <v>35</v>
      </c>
      <c r="E6" s="7">
        <v>0</v>
      </c>
      <c r="F6" s="24">
        <v>0</v>
      </c>
      <c r="G6" s="25">
        <v>0</v>
      </c>
      <c r="H6" s="24">
        <v>0</v>
      </c>
      <c r="I6" s="25">
        <v>0</v>
      </c>
      <c r="J6" s="24">
        <v>0</v>
      </c>
    </row>
    <row r="7" spans="3:10" x14ac:dyDescent="0.3">
      <c r="C7" s="7" t="s">
        <v>36</v>
      </c>
      <c r="D7" s="7" t="s">
        <v>37</v>
      </c>
      <c r="E7" s="7">
        <v>6</v>
      </c>
      <c r="F7" s="24">
        <v>26580794.449999999</v>
      </c>
      <c r="G7" s="24">
        <v>5</v>
      </c>
      <c r="H7" s="24">
        <v>4168659</v>
      </c>
      <c r="I7" s="46">
        <v>22412135.449999999</v>
      </c>
      <c r="J7" s="24">
        <v>0</v>
      </c>
    </row>
    <row r="8" spans="3:10" s="42" customFormat="1" ht="28.8" x14ac:dyDescent="0.3">
      <c r="C8" s="16" t="s">
        <v>38</v>
      </c>
      <c r="D8" s="14" t="s">
        <v>65</v>
      </c>
      <c r="E8" s="16">
        <v>1</v>
      </c>
      <c r="F8" s="50">
        <v>550000000</v>
      </c>
      <c r="G8" s="52">
        <v>1</v>
      </c>
      <c r="H8" s="52">
        <v>81799590</v>
      </c>
      <c r="I8" s="51">
        <v>468200410</v>
      </c>
      <c r="J8" s="53" t="s">
        <v>66</v>
      </c>
    </row>
    <row r="9" spans="3:10" x14ac:dyDescent="0.3">
      <c r="C9" s="7" t="s">
        <v>38</v>
      </c>
      <c r="D9" s="7" t="s">
        <v>39</v>
      </c>
      <c r="E9" s="7">
        <v>2</v>
      </c>
      <c r="F9" s="48">
        <v>664790</v>
      </c>
      <c r="G9" s="24">
        <v>2</v>
      </c>
      <c r="H9" s="24">
        <v>664790</v>
      </c>
      <c r="I9" s="25">
        <v>0</v>
      </c>
      <c r="J9" s="24">
        <v>0</v>
      </c>
    </row>
    <row r="10" spans="3:10" x14ac:dyDescent="0.3">
      <c r="C10" s="7"/>
      <c r="D10" s="7"/>
      <c r="E10" s="7"/>
      <c r="F10" s="24"/>
      <c r="G10" s="22"/>
      <c r="H10" s="24"/>
      <c r="I10" s="22"/>
      <c r="J10" s="24"/>
    </row>
    <row r="11" spans="3:10" x14ac:dyDescent="0.3">
      <c r="C11" s="7"/>
      <c r="D11" s="7"/>
      <c r="E11" s="7"/>
      <c r="F11" s="24">
        <f>SUM(F3:F10)</f>
        <v>1608309209.3099999</v>
      </c>
      <c r="G11" s="22"/>
      <c r="H11" s="24">
        <f>SUM(H3:H9)</f>
        <v>1000139434.86</v>
      </c>
      <c r="I11" s="46">
        <f>SUM(I3:I10)</f>
        <v>490612545.44999999</v>
      </c>
      <c r="J11" s="24">
        <f>SUM(J3:J10)</f>
        <v>117557229</v>
      </c>
    </row>
    <row r="12" spans="3:10" x14ac:dyDescent="0.3">
      <c r="H12" s="6"/>
      <c r="I12" s="8"/>
    </row>
  </sheetData>
  <mergeCells count="1">
    <mergeCell ref="C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
  <sheetViews>
    <sheetView topLeftCell="A9" workbookViewId="0">
      <selection activeCell="Q15" sqref="Q15"/>
    </sheetView>
  </sheetViews>
  <sheetFormatPr defaultColWidth="8.88671875" defaultRowHeight="14.4" x14ac:dyDescent="0.3"/>
  <cols>
    <col min="1" max="1" width="4.33203125" style="1" customWidth="1"/>
    <col min="2" max="2" width="17" style="1" customWidth="1"/>
    <col min="3" max="3" width="12.6640625" style="1" customWidth="1"/>
    <col min="4" max="4" width="17.88671875" style="1" customWidth="1"/>
    <col min="5" max="5" width="15" style="1" customWidth="1"/>
    <col min="6" max="6" width="19.33203125" style="1" customWidth="1"/>
    <col min="7" max="8" width="13.5546875" style="1" customWidth="1"/>
    <col min="9" max="9" width="9.21875" style="1" customWidth="1"/>
    <col min="10" max="10" width="9.109375" style="1" customWidth="1"/>
    <col min="11" max="11" width="10.33203125" style="42" customWidth="1"/>
    <col min="12" max="12" width="7" style="1" customWidth="1"/>
    <col min="13" max="13" width="9.109375" style="1" customWidth="1"/>
    <col min="14" max="14" width="13.109375" style="1" customWidth="1"/>
    <col min="15" max="15" width="14.109375" style="1" customWidth="1"/>
    <col min="16" max="16" width="17.33203125" style="1" customWidth="1"/>
    <col min="17" max="16384" width="8.88671875" style="1"/>
  </cols>
  <sheetData>
    <row r="1" spans="1:16" x14ac:dyDescent="0.3">
      <c r="A1" s="3"/>
      <c r="E1" s="3"/>
    </row>
    <row r="3" spans="1:16" s="2" customFormat="1" x14ac:dyDescent="0.3">
      <c r="B3" s="2" t="s">
        <v>22</v>
      </c>
      <c r="G3" s="3"/>
      <c r="H3" s="3"/>
      <c r="I3" s="3"/>
      <c r="K3" s="43"/>
      <c r="L3" s="3"/>
      <c r="N3" s="3"/>
      <c r="P3" s="3"/>
    </row>
    <row r="4" spans="1:16" s="2" customFormat="1" x14ac:dyDescent="0.3">
      <c r="B4" s="57" t="s">
        <v>17</v>
      </c>
      <c r="C4" s="57"/>
      <c r="D4" s="57"/>
      <c r="E4" s="57"/>
      <c r="F4" s="57"/>
      <c r="G4" s="57"/>
      <c r="H4" s="3"/>
      <c r="I4" s="3"/>
      <c r="K4" s="43"/>
      <c r="L4" s="3"/>
      <c r="N4" s="3"/>
      <c r="P4" s="3"/>
    </row>
    <row r="5" spans="1:16" s="2" customFormat="1" x14ac:dyDescent="0.3">
      <c r="B5" s="57" t="s">
        <v>20</v>
      </c>
      <c r="C5" s="57"/>
      <c r="D5" s="57"/>
      <c r="E5" s="57"/>
      <c r="G5" s="3"/>
      <c r="H5" s="3"/>
      <c r="I5" s="3"/>
      <c r="K5" s="43"/>
      <c r="L5" s="3"/>
      <c r="N5" s="3"/>
      <c r="P5" s="3"/>
    </row>
    <row r="6" spans="1:16" s="2" customFormat="1" ht="36.75" customHeight="1" x14ac:dyDescent="0.3">
      <c r="C6" s="61" t="s">
        <v>16</v>
      </c>
      <c r="D6" s="61"/>
      <c r="E6" s="61"/>
      <c r="F6" s="61"/>
      <c r="G6" s="61"/>
      <c r="H6" s="61"/>
      <c r="I6" s="61"/>
      <c r="J6" s="61"/>
      <c r="K6" s="61"/>
      <c r="L6" s="3"/>
      <c r="N6" s="3"/>
      <c r="P6" s="3"/>
    </row>
    <row r="7" spans="1:16" s="3" customFormat="1" ht="27" customHeight="1" x14ac:dyDescent="0.3">
      <c r="A7" s="58" t="s">
        <v>0</v>
      </c>
      <c r="B7" s="60" t="s">
        <v>1</v>
      </c>
      <c r="C7" s="62" t="s">
        <v>2</v>
      </c>
      <c r="D7" s="62"/>
      <c r="E7" s="63" t="s">
        <v>9</v>
      </c>
      <c r="F7" s="63"/>
      <c r="G7" s="63"/>
      <c r="H7" s="63"/>
      <c r="I7" s="63"/>
      <c r="J7" s="63"/>
      <c r="K7" s="63"/>
      <c r="L7" s="64" t="s">
        <v>10</v>
      </c>
      <c r="M7" s="60" t="s">
        <v>11</v>
      </c>
      <c r="N7" s="64" t="s">
        <v>14</v>
      </c>
      <c r="O7" s="60" t="s">
        <v>12</v>
      </c>
      <c r="P7" s="64" t="s">
        <v>13</v>
      </c>
    </row>
    <row r="8" spans="1:16" s="3" customFormat="1" ht="123" customHeight="1" x14ac:dyDescent="0.3">
      <c r="A8" s="59"/>
      <c r="B8" s="60"/>
      <c r="C8" s="4" t="s">
        <v>3</v>
      </c>
      <c r="D8" s="4" t="s">
        <v>4</v>
      </c>
      <c r="E8" s="4" t="s">
        <v>5</v>
      </c>
      <c r="F8" s="4" t="s">
        <v>6</v>
      </c>
      <c r="G8" s="26" t="s">
        <v>7</v>
      </c>
      <c r="H8" s="26" t="s">
        <v>18</v>
      </c>
      <c r="I8" s="26" t="s">
        <v>19</v>
      </c>
      <c r="J8" s="4" t="s">
        <v>8</v>
      </c>
      <c r="K8" s="4" t="s">
        <v>64</v>
      </c>
      <c r="L8" s="64"/>
      <c r="M8" s="60"/>
      <c r="N8" s="64"/>
      <c r="O8" s="60"/>
      <c r="P8" s="64"/>
    </row>
    <row r="9" spans="1:16" ht="28.8" x14ac:dyDescent="0.3">
      <c r="A9" s="12">
        <v>1</v>
      </c>
      <c r="B9" s="9" t="s">
        <v>40</v>
      </c>
      <c r="C9" s="13" t="s">
        <v>41</v>
      </c>
      <c r="D9" s="10">
        <v>169227426.24000001</v>
      </c>
      <c r="E9" s="11">
        <v>169227426.24000001</v>
      </c>
      <c r="F9" s="14" t="s">
        <v>49</v>
      </c>
      <c r="G9" s="28">
        <v>0</v>
      </c>
      <c r="H9" s="17" t="s">
        <v>51</v>
      </c>
      <c r="I9" s="17" t="s">
        <v>15</v>
      </c>
      <c r="J9" s="17">
        <v>0</v>
      </c>
      <c r="K9" s="29">
        <f>SUM(E9/E15)*100</f>
        <v>18.525040109947412</v>
      </c>
      <c r="L9" s="17">
        <v>0</v>
      </c>
      <c r="M9" s="17">
        <v>0</v>
      </c>
      <c r="N9" s="27">
        <v>0</v>
      </c>
      <c r="O9" s="17">
        <v>0</v>
      </c>
      <c r="P9" s="40" t="s">
        <v>15</v>
      </c>
    </row>
    <row r="10" spans="1:16" s="3" customFormat="1" ht="49.2" customHeight="1" x14ac:dyDescent="0.3">
      <c r="A10" s="18">
        <v>2</v>
      </c>
      <c r="B10" s="9" t="s">
        <v>42</v>
      </c>
      <c r="C10" s="13" t="s">
        <v>43</v>
      </c>
      <c r="D10" s="10">
        <v>60315312</v>
      </c>
      <c r="E10" s="19">
        <v>0</v>
      </c>
      <c r="F10" s="14" t="s">
        <v>50</v>
      </c>
      <c r="G10" s="28">
        <v>0</v>
      </c>
      <c r="H10" s="41" t="s">
        <v>51</v>
      </c>
      <c r="I10" s="41" t="s">
        <v>52</v>
      </c>
      <c r="J10" s="28">
        <v>0</v>
      </c>
      <c r="K10" s="30">
        <v>0</v>
      </c>
      <c r="L10" s="28">
        <v>0</v>
      </c>
      <c r="M10" s="28">
        <v>0</v>
      </c>
      <c r="N10" s="28">
        <v>0</v>
      </c>
      <c r="O10" s="15">
        <v>60315312</v>
      </c>
      <c r="P10" s="40" t="s">
        <v>53</v>
      </c>
    </row>
    <row r="11" spans="1:16" ht="31.2" x14ac:dyDescent="0.3">
      <c r="A11" s="12">
        <v>3</v>
      </c>
      <c r="B11" s="9" t="s">
        <v>48</v>
      </c>
      <c r="C11" s="13" t="s">
        <v>44</v>
      </c>
      <c r="D11" s="19">
        <v>6694503</v>
      </c>
      <c r="E11" s="15">
        <v>6694503</v>
      </c>
      <c r="F11" s="14" t="s">
        <v>49</v>
      </c>
      <c r="G11" s="28">
        <v>0</v>
      </c>
      <c r="H11" s="17" t="s">
        <v>51</v>
      </c>
      <c r="I11" s="17" t="s">
        <v>15</v>
      </c>
      <c r="J11" s="17">
        <v>0</v>
      </c>
      <c r="K11" s="29">
        <f>SUM(E11/E15)*100</f>
        <v>0.73283591996064912</v>
      </c>
      <c r="L11" s="17">
        <v>0</v>
      </c>
      <c r="M11" s="17">
        <v>0</v>
      </c>
      <c r="N11" s="17">
        <v>0</v>
      </c>
      <c r="O11" s="17">
        <v>0</v>
      </c>
      <c r="P11" s="40" t="s">
        <v>15</v>
      </c>
    </row>
    <row r="12" spans="1:16" ht="75" customHeight="1" x14ac:dyDescent="0.3">
      <c r="A12" s="12">
        <v>4</v>
      </c>
      <c r="B12" s="9" t="s">
        <v>46</v>
      </c>
      <c r="C12" s="13" t="s">
        <v>44</v>
      </c>
      <c r="D12" s="19">
        <v>50531666</v>
      </c>
      <c r="E12" s="15">
        <v>50531666</v>
      </c>
      <c r="F12" s="14" t="s">
        <v>49</v>
      </c>
      <c r="G12" s="28">
        <v>0</v>
      </c>
      <c r="H12" s="17" t="s">
        <v>51</v>
      </c>
      <c r="I12" s="17" t="s">
        <v>15</v>
      </c>
      <c r="J12" s="17">
        <v>0</v>
      </c>
      <c r="K12" s="29">
        <f>SUM(E12/E15)*100</f>
        <v>5.5316160049901022</v>
      </c>
      <c r="L12" s="17">
        <v>0</v>
      </c>
      <c r="M12" s="17">
        <v>0</v>
      </c>
      <c r="N12" s="17">
        <v>0</v>
      </c>
      <c r="O12" s="17">
        <v>0</v>
      </c>
      <c r="P12" s="40" t="s">
        <v>15</v>
      </c>
    </row>
    <row r="13" spans="1:16" ht="78" x14ac:dyDescent="0.3">
      <c r="A13" s="12">
        <v>5</v>
      </c>
      <c r="B13" s="9" t="s">
        <v>55</v>
      </c>
      <c r="C13" s="16" t="s">
        <v>44</v>
      </c>
      <c r="D13" s="20">
        <v>684804193.67999995</v>
      </c>
      <c r="E13" s="21">
        <v>684804193.67999995</v>
      </c>
      <c r="F13" s="14" t="s">
        <v>49</v>
      </c>
      <c r="G13" s="40">
        <v>47500000</v>
      </c>
      <c r="H13" s="17" t="s">
        <v>21</v>
      </c>
      <c r="I13" s="17" t="s">
        <v>56</v>
      </c>
      <c r="J13" s="17">
        <v>0</v>
      </c>
      <c r="K13" s="29">
        <f>SUM(E13/E15)*100</f>
        <v>74.964356766797067</v>
      </c>
      <c r="L13" s="17">
        <v>0</v>
      </c>
      <c r="M13" s="17">
        <v>0</v>
      </c>
      <c r="N13" s="27">
        <v>0</v>
      </c>
      <c r="O13" s="17">
        <v>0</v>
      </c>
      <c r="P13" s="40" t="s">
        <v>15</v>
      </c>
    </row>
    <row r="14" spans="1:16" ht="31.2" x14ac:dyDescent="0.3">
      <c r="A14" s="18">
        <v>6</v>
      </c>
      <c r="B14" s="35" t="s">
        <v>45</v>
      </c>
      <c r="C14" s="36" t="s">
        <v>47</v>
      </c>
      <c r="D14" s="37">
        <v>2248606.94</v>
      </c>
      <c r="E14" s="38">
        <v>2248606.94</v>
      </c>
      <c r="F14" s="36" t="s">
        <v>54</v>
      </c>
      <c r="G14" s="38">
        <v>2248606.94</v>
      </c>
      <c r="H14" s="36" t="s">
        <v>51</v>
      </c>
      <c r="I14" s="36" t="s">
        <v>57</v>
      </c>
      <c r="J14" s="36">
        <v>0</v>
      </c>
      <c r="K14" s="39">
        <f>SUM(E14/E15)*100</f>
        <v>0.2461511983047584</v>
      </c>
      <c r="L14" s="36">
        <v>0</v>
      </c>
      <c r="M14" s="36">
        <v>0</v>
      </c>
      <c r="N14" s="44">
        <v>0</v>
      </c>
      <c r="O14" s="36">
        <v>0</v>
      </c>
      <c r="P14" s="36" t="s">
        <v>15</v>
      </c>
    </row>
    <row r="15" spans="1:16" s="3" customFormat="1" x14ac:dyDescent="0.3">
      <c r="A15" s="23"/>
      <c r="B15" s="23" t="s">
        <v>62</v>
      </c>
      <c r="C15" s="23"/>
      <c r="D15" s="31">
        <f>SUM(D9:D14)</f>
        <v>973821707.86000001</v>
      </c>
      <c r="E15" s="32">
        <f>SUM(E9:E14)</f>
        <v>913506395.86000001</v>
      </c>
      <c r="F15" s="23"/>
      <c r="G15" s="23">
        <f>SUM(G13:G14)</f>
        <v>49748606.939999998</v>
      </c>
      <c r="H15" s="23"/>
      <c r="I15" s="23"/>
      <c r="J15" s="23">
        <v>0</v>
      </c>
      <c r="K15" s="33">
        <f>SUM(K9:K14)</f>
        <v>99.999999999999986</v>
      </c>
      <c r="L15" s="23">
        <v>0</v>
      </c>
      <c r="M15" s="23">
        <v>0</v>
      </c>
      <c r="N15" s="45">
        <f>SUM(N13:N14)</f>
        <v>0</v>
      </c>
      <c r="O15" s="34">
        <f>SUM(O10:O14)</f>
        <v>60315312</v>
      </c>
      <c r="P15" s="23"/>
    </row>
    <row r="17" spans="1:16" ht="75.599999999999994" customHeight="1" x14ac:dyDescent="0.3">
      <c r="A17" s="56" t="s">
        <v>63</v>
      </c>
      <c r="B17" s="56"/>
      <c r="C17" s="56"/>
      <c r="D17" s="56"/>
      <c r="E17" s="56"/>
      <c r="F17" s="56"/>
      <c r="G17" s="56"/>
      <c r="H17" s="56"/>
      <c r="I17" s="56"/>
      <c r="J17" s="56"/>
      <c r="K17" s="56"/>
      <c r="L17" s="56"/>
      <c r="M17" s="56"/>
      <c r="N17" s="56"/>
      <c r="O17" s="56"/>
      <c r="P17" s="56"/>
    </row>
  </sheetData>
  <mergeCells count="13">
    <mergeCell ref="A17:P17"/>
    <mergeCell ref="B4:G4"/>
    <mergeCell ref="B5:E5"/>
    <mergeCell ref="A7:A8"/>
    <mergeCell ref="B7:B8"/>
    <mergeCell ref="C6:K6"/>
    <mergeCell ref="C7:D7"/>
    <mergeCell ref="E7:K7"/>
    <mergeCell ref="P7:P8"/>
    <mergeCell ref="L7:L8"/>
    <mergeCell ref="M7:M8"/>
    <mergeCell ref="N7:N8"/>
    <mergeCell ref="O7:O8"/>
  </mergeCells>
  <pageMargins left="0.19685039370078741" right="0.15748031496062992" top="0.51181102362204722" bottom="0.47244094488188981"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secured FC</vt:lpstr>
      <vt:lpstr>'secured FC'!Print_Area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Jayashree S Iyer</cp:lastModifiedBy>
  <cp:lastPrinted>2022-11-12T14:13:41Z</cp:lastPrinted>
  <dcterms:created xsi:type="dcterms:W3CDTF">2021-03-16T12:24:37Z</dcterms:created>
  <dcterms:modified xsi:type="dcterms:W3CDTF">2023-04-04T09:18:42Z</dcterms:modified>
</cp:coreProperties>
</file>